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0" yWindow="0" windowWidth="25600" windowHeight="8740" activeTab="0"/>
  </bookViews>
  <sheets>
    <sheet name="オーダーシート(原本)" sheetId="1" r:id="rId1"/>
  </sheets>
  <definedNames>
    <definedName name="_xlnm.Print_Area" localSheetId="0">'オーダーシート(原本)'!$A$1:$U$62</definedName>
  </definedNames>
  <calcPr fullCalcOnLoad="1"/>
</workbook>
</file>

<file path=xl/sharedStrings.xml><?xml version="1.0" encoding="utf-8"?>
<sst xmlns="http://schemas.openxmlformats.org/spreadsheetml/2006/main" count="138" uniqueCount="124">
  <si>
    <t>ご連絡先</t>
  </si>
  <si>
    <t>備品名</t>
  </si>
  <si>
    <t>運搬台車</t>
  </si>
  <si>
    <t>拡声器トラメガ</t>
  </si>
  <si>
    <t>パイロン</t>
  </si>
  <si>
    <t>パイロン用トラ棒</t>
  </si>
  <si>
    <t>卓上ミラー</t>
  </si>
  <si>
    <t>ジェットヒーター小</t>
  </si>
  <si>
    <t>1.6kwゼネレーター</t>
  </si>
  <si>
    <t>ドラムコードリール30ｍ</t>
  </si>
  <si>
    <t>寸胴鍋</t>
  </si>
  <si>
    <t>アラジンストーブ</t>
  </si>
  <si>
    <t>電気ストーブ</t>
  </si>
  <si>
    <t>毛布</t>
  </si>
  <si>
    <t>【ベース】</t>
  </si>
  <si>
    <t>【飲食】</t>
  </si>
  <si>
    <t>【冷暖房】</t>
  </si>
  <si>
    <t>【養生】</t>
  </si>
  <si>
    <t>【電気】</t>
  </si>
  <si>
    <t>【タレント】</t>
  </si>
  <si>
    <t>電動ブロア</t>
  </si>
  <si>
    <t>屋外用ごみ箱</t>
  </si>
  <si>
    <t>灰皿缶</t>
  </si>
  <si>
    <t>【無料】</t>
  </si>
  <si>
    <t>会社名</t>
  </si>
  <si>
    <t>住所</t>
  </si>
  <si>
    <t>ご担当者名</t>
  </si>
  <si>
    <t>現場名(作品名)</t>
  </si>
  <si>
    <t>EZUPテント(2m×2m)</t>
  </si>
  <si>
    <t>クルーズカート</t>
  </si>
  <si>
    <t>マグライナー</t>
  </si>
  <si>
    <t>大テーブル(1830×760)</t>
  </si>
  <si>
    <t>小テーブル(760×500)</t>
  </si>
  <si>
    <t>パイプイス</t>
  </si>
  <si>
    <t>丸イス</t>
  </si>
  <si>
    <t>ディレクターズチェア</t>
  </si>
  <si>
    <t>ビーチパラソル</t>
  </si>
  <si>
    <t>【誘導】</t>
  </si>
  <si>
    <t>モトローラ無線機</t>
  </si>
  <si>
    <t>誘導灯（ニンジン)</t>
  </si>
  <si>
    <t>作業灯(サービス灯)</t>
  </si>
  <si>
    <t>クーラーBOX大</t>
  </si>
  <si>
    <t>クーラーBOX小</t>
  </si>
  <si>
    <t>ジャグポット</t>
  </si>
  <si>
    <t>コーヒーメーカーセット</t>
  </si>
  <si>
    <t>追加コーヒー豆(1ポット分)</t>
  </si>
  <si>
    <t>電気ポット(お湯)</t>
  </si>
  <si>
    <t>カセットコンロ</t>
  </si>
  <si>
    <t>缶ウォーマー(30本用)</t>
  </si>
  <si>
    <t>パーテーション(1枚)</t>
  </si>
  <si>
    <t>姿見</t>
  </si>
  <si>
    <t>0.9kwゼネレーター</t>
  </si>
  <si>
    <t>電動ブロア(コードレス）</t>
  </si>
  <si>
    <t>バケツ</t>
  </si>
  <si>
    <t>コーヒーポット(魔法瓶)</t>
  </si>
  <si>
    <t>ブルーシート※買取</t>
  </si>
  <si>
    <t>2.6kwゼネレーター</t>
  </si>
  <si>
    <t>延長10ｍケーブル</t>
  </si>
  <si>
    <t>ジェットヒーター中</t>
  </si>
  <si>
    <t>スポットクーラー</t>
  </si>
  <si>
    <t>EZUPテント(3m×3m)</t>
  </si>
  <si>
    <t>金額</t>
  </si>
  <si>
    <t>単価</t>
  </si>
  <si>
    <t>個数</t>
  </si>
  <si>
    <t>脚立(60cm）</t>
  </si>
  <si>
    <t>脚立(120cm）</t>
  </si>
  <si>
    <t>脚立(200cm）</t>
  </si>
  <si>
    <t>アイランプ(スタンド付き)</t>
  </si>
  <si>
    <t>竹ほうき＆ちりとり</t>
  </si>
  <si>
    <t>熊手</t>
  </si>
  <si>
    <t>プラダン(10枚1セット)</t>
  </si>
  <si>
    <t>コンパネ</t>
  </si>
  <si>
    <t>小計</t>
  </si>
  <si>
    <t>合計</t>
  </si>
  <si>
    <t>消費税（8%)</t>
  </si>
  <si>
    <t>アルミライトマグ</t>
  </si>
  <si>
    <t>料金表</t>
  </si>
  <si>
    <t>1泊2日</t>
  </si>
  <si>
    <t>2泊3日</t>
  </si>
  <si>
    <t>3泊4日</t>
  </si>
  <si>
    <t>4泊5日</t>
  </si>
  <si>
    <t>5泊6日</t>
  </si>
  <si>
    <t>6泊7日</t>
  </si>
  <si>
    <t>1.5倍</t>
  </si>
  <si>
    <t>2倍</t>
  </si>
  <si>
    <t>3倍</t>
  </si>
  <si>
    <t>3.5倍</t>
  </si>
  <si>
    <t>期間</t>
  </si>
  <si>
    <t>総額</t>
  </si>
  <si>
    <t>【レンタル期間における料金倍率】</t>
  </si>
  <si>
    <t>※長期レンタルの場合は上記表の通り、レンタル料金を優遇させて頂きます。</t>
  </si>
  <si>
    <t>料金倍率</t>
  </si>
  <si>
    <t>泊数</t>
  </si>
  <si>
    <t>碑文谷レンタル　備品オーダーシート</t>
  </si>
  <si>
    <t>※別途送料がかかります。</t>
  </si>
  <si>
    <t>使用日時</t>
  </si>
  <si>
    <t>エンジンブロア</t>
  </si>
  <si>
    <t>100ℓ水タンク</t>
  </si>
  <si>
    <t>アイロン（アイロン台付）</t>
  </si>
  <si>
    <t>掃除機</t>
  </si>
  <si>
    <t>サーキュレーター（扇風機）</t>
  </si>
  <si>
    <t>ハンガーラック</t>
  </si>
  <si>
    <t>CDラジカセ</t>
  </si>
  <si>
    <t>パラソル(日傘)</t>
  </si>
  <si>
    <t>1ドア冷蔵庫</t>
  </si>
  <si>
    <t>ベンチコート</t>
  </si>
  <si>
    <t>加湿器</t>
  </si>
  <si>
    <t>20ℓ水タンク</t>
  </si>
  <si>
    <t>株式会社碑文谷レンタル</t>
  </si>
  <si>
    <t>〒152-0003　　東京都目黒区碑文谷3-5-7</t>
  </si>
  <si>
    <t xml:space="preserve"> HP : www.himoren.com</t>
  </si>
  <si>
    <t>4倍</t>
  </si>
  <si>
    <t>【追加備品欄】</t>
  </si>
  <si>
    <t>備品名</t>
  </si>
  <si>
    <t>金額</t>
  </si>
  <si>
    <t>単価</t>
  </si>
  <si>
    <t>泊数</t>
  </si>
  <si>
    <t>様</t>
  </si>
  <si>
    <t>◆下記の表に必要な数量をご記入ください。　</t>
  </si>
  <si>
    <t xml:space="preserve"> FAX : 03-6662-5331</t>
  </si>
  <si>
    <t xml:space="preserve"> TEL : 03-5701-4400　</t>
  </si>
  <si>
    <t xml:space="preserve"> MAIL：info@himoren.com</t>
  </si>
  <si>
    <t>ご署名</t>
  </si>
  <si>
    <t>2.5倍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</si>
</sst>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_ "/>
    <numFmt numFmtId="178" formatCode="[$-411]yyyy&quot;年&quot;m&quot;月&quot;d&quot;日&quot;dddd"/>
    <numFmt numFmtId="179" formatCode="#,##0.0"/>
    <numFmt numFmtId="180" formatCode="00####"/>
    <numFmt numFmtId="181" formatCode="m/d;@"/>
    <numFmt numFmtId="182" formatCode="#;\-#;&quot;&quot;;@"/>
  </numFmts>
  <fonts count="54">
    <font>
      <sz val="11"/>
      <name val="ＭＳ Ｐゴシック"/>
      <family val="0"/>
    </font>
    <font>
      <sz val="11"/>
      <color indexed="8"/>
      <name val="ＭＳ Ｐゴシック"/>
      <family val="3"/>
    </font>
    <font>
      <sz val="6"/>
      <name val="ＭＳ Ｐゴシック"/>
      <family val="2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0"/>
    </font>
    <font>
      <u val="single"/>
      <sz val="11"/>
      <color indexed="61"/>
      <name val="ＭＳ Ｐゴシック"/>
      <family val="0"/>
    </font>
    <font>
      <b/>
      <sz val="12"/>
      <name val="ＭＳ Ｐゴシック"/>
      <family val="0"/>
    </font>
    <font>
      <sz val="12"/>
      <color indexed="9"/>
      <name val="ＭＳ Ｐゴシック"/>
      <family val="0"/>
    </font>
    <font>
      <sz val="12"/>
      <name val="ＭＳ Ｐゴシック"/>
      <family val="0"/>
    </font>
    <font>
      <b/>
      <sz val="20"/>
      <name val="ＭＳ Ｐゴシック"/>
      <family val="0"/>
    </font>
    <font>
      <sz val="16"/>
      <name val="ＭＳ Ｐゴシック"/>
      <family val="0"/>
    </font>
    <font>
      <b/>
      <sz val="22"/>
      <name val="ヒラギノ丸ゴ ProN W4"/>
      <family val="0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0"/>
    </font>
    <font>
      <sz val="10"/>
      <color indexed="8"/>
      <name val="ＭＳ Ｐゴシック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0"/>
      <color theme="0"/>
      <name val="ＭＳ Ｐゴシック"/>
      <family val="0"/>
    </font>
    <font>
      <sz val="11"/>
      <color rgb="FFFF0000"/>
      <name val="ＭＳ Ｐゴシック"/>
      <family val="3"/>
    </font>
    <font>
      <sz val="12"/>
      <color theme="0"/>
      <name val="ＭＳ Ｐゴシック"/>
      <family val="2"/>
    </font>
    <font>
      <sz val="10"/>
      <color rgb="FF000000"/>
      <name val="ＭＳ Ｐゴシック"/>
      <family val="0"/>
    </font>
    <font>
      <sz val="11"/>
      <color theme="0"/>
      <name val="ＭＳ Ｐゴシック"/>
      <family val="3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theme="0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>
        <color theme="0"/>
      </bottom>
    </border>
    <border>
      <left>
        <color indexed="63"/>
      </left>
      <right>
        <color indexed="63"/>
      </right>
      <top style="medium"/>
      <bottom style="thin">
        <color theme="0"/>
      </bottom>
    </border>
    <border>
      <left style="medium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3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4" borderId="2" applyNumberFormat="0" applyFont="0" applyAlignment="0" applyProtection="0"/>
    <xf numFmtId="0" fontId="36" fillId="0" borderId="3" applyNumberFormat="0" applyFill="0" applyAlignment="0" applyProtection="0"/>
    <xf numFmtId="0" fontId="37" fillId="25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27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</cellStyleXfs>
  <cellXfs count="17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5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6" xfId="0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3" fontId="3" fillId="30" borderId="13" xfId="0" applyNumberFormat="1" applyFont="1" applyFill="1" applyBorder="1" applyAlignment="1">
      <alignment horizontal="center" vertical="center"/>
    </xf>
    <xf numFmtId="3" fontId="3" fillId="30" borderId="19" xfId="0" applyNumberFormat="1" applyFont="1" applyFill="1" applyBorder="1" applyAlignment="1">
      <alignment horizontal="center" vertical="center"/>
    </xf>
    <xf numFmtId="3" fontId="49" fillId="30" borderId="13" xfId="0" applyNumberFormat="1" applyFont="1" applyFill="1" applyBorder="1" applyAlignment="1">
      <alignment horizontal="center" vertical="center"/>
    </xf>
    <xf numFmtId="3" fontId="49" fillId="30" borderId="19" xfId="0" applyNumberFormat="1" applyFont="1" applyFill="1" applyBorder="1" applyAlignment="1">
      <alignment horizontal="center" vertical="center"/>
    </xf>
    <xf numFmtId="3" fontId="49" fillId="30" borderId="14" xfId="0" applyNumberFormat="1" applyFont="1" applyFill="1" applyBorder="1" applyAlignment="1">
      <alignment horizontal="center" vertical="center"/>
    </xf>
    <xf numFmtId="3" fontId="49" fillId="30" borderId="20" xfId="0" applyNumberFormat="1" applyFont="1" applyFill="1" applyBorder="1" applyAlignment="1">
      <alignment horizontal="center" vertical="center"/>
    </xf>
    <xf numFmtId="177" fontId="49" fillId="30" borderId="1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3" fillId="30" borderId="21" xfId="0" applyNumberFormat="1" applyFont="1" applyFill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49" fillId="30" borderId="22" xfId="0" applyNumberFormat="1" applyFont="1" applyFill="1" applyBorder="1" applyAlignment="1">
      <alignment horizontal="center" vertical="center"/>
    </xf>
    <xf numFmtId="3" fontId="49" fillId="30" borderId="21" xfId="0" applyNumberFormat="1" applyFont="1" applyFill="1" applyBorder="1" applyAlignment="1">
      <alignment horizontal="center" vertical="center"/>
    </xf>
    <xf numFmtId="177" fontId="3" fillId="0" borderId="22" xfId="0" applyNumberFormat="1" applyFont="1" applyBorder="1" applyAlignment="1">
      <alignment horizontal="center" vertical="center"/>
    </xf>
    <xf numFmtId="177" fontId="49" fillId="30" borderId="22" xfId="0" applyNumberFormat="1" applyFont="1" applyFill="1" applyBorder="1" applyAlignment="1">
      <alignment horizontal="center" vertical="center"/>
    </xf>
    <xf numFmtId="177" fontId="3" fillId="0" borderId="2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center" vertical="center"/>
    </xf>
    <xf numFmtId="179" fontId="3" fillId="0" borderId="19" xfId="0" applyNumberFormat="1" applyFont="1" applyBorder="1" applyAlignment="1">
      <alignment horizontal="center" vertical="center"/>
    </xf>
    <xf numFmtId="179" fontId="3" fillId="0" borderId="17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 applyProtection="1">
      <alignment horizontal="center"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4" xfId="0" applyNumberFormat="1" applyFont="1" applyBorder="1" applyAlignment="1" applyProtection="1">
      <alignment horizontal="center" vertical="center"/>
      <protection locked="0"/>
    </xf>
    <xf numFmtId="3" fontId="3" fillId="0" borderId="23" xfId="0" applyNumberFormat="1" applyFont="1" applyBorder="1" applyAlignment="1" applyProtection="1">
      <alignment horizontal="center" vertical="center"/>
      <protection locked="0"/>
    </xf>
    <xf numFmtId="177" fontId="3" fillId="0" borderId="22" xfId="0" applyNumberFormat="1" applyFont="1" applyBorder="1" applyAlignment="1" applyProtection="1">
      <alignment horizontal="center" vertical="center"/>
      <protection locked="0"/>
    </xf>
    <xf numFmtId="177" fontId="3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3" fontId="3" fillId="30" borderId="25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 applyProtection="1">
      <alignment horizontal="center" vertical="center"/>
      <protection locked="0"/>
    </xf>
    <xf numFmtId="3" fontId="3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1" fillId="30" borderId="12" xfId="0" applyFont="1" applyFill="1" applyBorder="1" applyAlignment="1">
      <alignment horizontal="left" vertical="center"/>
    </xf>
    <xf numFmtId="0" fontId="51" fillId="30" borderId="11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1" fillId="30" borderId="33" xfId="0" applyFont="1" applyFill="1" applyBorder="1" applyAlignment="1">
      <alignment vertical="center"/>
    </xf>
    <xf numFmtId="0" fontId="51" fillId="3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1" fillId="30" borderId="34" xfId="0" applyFont="1" applyFill="1" applyBorder="1" applyAlignment="1">
      <alignment vertical="center"/>
    </xf>
    <xf numFmtId="0" fontId="51" fillId="30" borderId="35" xfId="0" applyFont="1" applyFill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1" fillId="30" borderId="18" xfId="0" applyFont="1" applyFill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6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0" fillId="0" borderId="40" xfId="0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0" fillId="30" borderId="40" xfId="0" applyFont="1" applyFill="1" applyBorder="1" applyAlignment="1">
      <alignment horizontal="center" vertical="center"/>
    </xf>
    <xf numFmtId="0" fontId="11" fillId="30" borderId="40" xfId="0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51" fillId="30" borderId="43" xfId="0" applyFont="1" applyFill="1" applyBorder="1" applyAlignment="1">
      <alignment vertical="center"/>
    </xf>
    <xf numFmtId="0" fontId="51" fillId="30" borderId="27" xfId="0" applyFont="1" applyFill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51" fillId="30" borderId="45" xfId="0" applyFont="1" applyFill="1" applyBorder="1" applyAlignment="1">
      <alignment vertical="center"/>
    </xf>
    <xf numFmtId="0" fontId="51" fillId="30" borderId="39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13" fillId="0" borderId="46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center" vertical="center"/>
    </xf>
    <xf numFmtId="0" fontId="10" fillId="30" borderId="49" xfId="0" applyFont="1" applyFill="1" applyBorder="1" applyAlignment="1">
      <alignment horizontal="center" vertical="center"/>
    </xf>
    <xf numFmtId="0" fontId="10" fillId="30" borderId="50" xfId="0" applyFont="1" applyFill="1" applyBorder="1" applyAlignment="1">
      <alignment horizontal="center" vertical="center"/>
    </xf>
    <xf numFmtId="0" fontId="10" fillId="30" borderId="51" xfId="0" applyFont="1" applyFill="1" applyBorder="1" applyAlignment="1">
      <alignment horizontal="center" vertical="center"/>
    </xf>
    <xf numFmtId="0" fontId="10" fillId="30" borderId="52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3" fillId="0" borderId="55" xfId="0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182" fontId="3" fillId="0" borderId="19" xfId="0" applyNumberFormat="1" applyFont="1" applyBorder="1" applyAlignment="1">
      <alignment horizontal="center" vertical="center"/>
    </xf>
    <xf numFmtId="182" fontId="3" fillId="30" borderId="19" xfId="0" applyNumberFormat="1" applyFont="1" applyFill="1" applyBorder="1" applyAlignment="1">
      <alignment horizontal="center" vertical="center"/>
    </xf>
    <xf numFmtId="182" fontId="49" fillId="30" borderId="25" xfId="0" applyNumberFormat="1" applyFont="1" applyFill="1" applyBorder="1" applyAlignment="1">
      <alignment horizontal="center" vertical="center"/>
    </xf>
    <xf numFmtId="182" fontId="3" fillId="0" borderId="20" xfId="0" applyNumberFormat="1" applyFont="1" applyBorder="1" applyAlignment="1">
      <alignment horizontal="center" vertical="center"/>
    </xf>
    <xf numFmtId="182" fontId="49" fillId="30" borderId="20" xfId="0" applyNumberFormat="1" applyFont="1" applyFill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182" fontId="13" fillId="0" borderId="46" xfId="0" applyNumberFormat="1" applyFont="1" applyBorder="1" applyAlignment="1">
      <alignment horizontal="center" vertical="center"/>
    </xf>
    <xf numFmtId="182" fontId="13" fillId="0" borderId="47" xfId="0" applyNumberFormat="1" applyFont="1" applyBorder="1" applyAlignment="1">
      <alignment horizontal="center" vertical="center"/>
    </xf>
    <xf numFmtId="182" fontId="13" fillId="0" borderId="4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57" xfId="0" applyFont="1" applyBorder="1" applyAlignment="1" applyProtection="1">
      <alignment horizontal="right" vertical="center"/>
      <protection locked="0"/>
    </xf>
    <xf numFmtId="0" fontId="11" fillId="0" borderId="58" xfId="0" applyFont="1" applyBorder="1" applyAlignment="1" applyProtection="1">
      <alignment horizontal="right" vertical="center"/>
      <protection locked="0"/>
    </xf>
    <xf numFmtId="0" fontId="0" fillId="0" borderId="40" xfId="0" applyBorder="1" applyAlignment="1">
      <alignment horizontal="center" vertical="center"/>
    </xf>
    <xf numFmtId="0" fontId="3" fillId="0" borderId="29" xfId="0" applyFont="1" applyBorder="1" applyAlignment="1">
      <alignment horizontal="left" vertical="center"/>
    </xf>
    <xf numFmtId="3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53" fillId="30" borderId="60" xfId="0" applyFont="1" applyFill="1" applyBorder="1" applyAlignment="1" applyProtection="1">
      <alignment horizontal="center" vertical="center"/>
      <protection locked="0"/>
    </xf>
    <xf numFmtId="0" fontId="53" fillId="30" borderId="52" xfId="0" applyFont="1" applyFill="1" applyBorder="1" applyAlignment="1" applyProtection="1">
      <alignment horizontal="center" vertical="center"/>
      <protection locked="0"/>
    </xf>
    <xf numFmtId="0" fontId="10" fillId="30" borderId="61" xfId="0" applyFont="1" applyFill="1" applyBorder="1" applyAlignment="1">
      <alignment horizontal="center" vertical="center"/>
    </xf>
    <xf numFmtId="0" fontId="10" fillId="30" borderId="6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30" borderId="63" xfId="0" applyFont="1" applyFill="1" applyBorder="1" applyAlignment="1">
      <alignment horizontal="center" vertical="center"/>
    </xf>
    <xf numFmtId="0" fontId="53" fillId="30" borderId="40" xfId="0" applyFont="1" applyFill="1" applyBorder="1" applyAlignment="1">
      <alignment horizontal="center" vertical="center"/>
    </xf>
    <xf numFmtId="0" fontId="53" fillId="30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68" xfId="0" applyFill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Followed Hyperlink" xfId="61"/>
    <cellStyle name="普通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54</xdr:row>
      <xdr:rowOff>171450</xdr:rowOff>
    </xdr:from>
    <xdr:to>
      <xdr:col>14</xdr:col>
      <xdr:colOff>342900</xdr:colOff>
      <xdr:row>59</xdr:row>
      <xdr:rowOff>161925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6259175"/>
          <a:ext cx="23241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3"/>
  <sheetViews>
    <sheetView tabSelected="1" workbookViewId="0" topLeftCell="A1">
      <selection activeCell="W6" sqref="W6"/>
    </sheetView>
  </sheetViews>
  <sheetFormatPr defaultColWidth="9.00390625" defaultRowHeight="13.5"/>
  <cols>
    <col min="1" max="1" width="12.00390625" style="1" customWidth="1"/>
    <col min="2" max="5" width="6.625" style="1" customWidth="1"/>
    <col min="6" max="6" width="6.625" style="1" hidden="1" customWidth="1"/>
    <col min="7" max="7" width="6.625" style="1" customWidth="1"/>
    <col min="8" max="8" width="7.625" style="1" customWidth="1"/>
    <col min="9" max="9" width="12.00390625" style="1" customWidth="1"/>
    <col min="10" max="12" width="6.625" style="1" customWidth="1"/>
    <col min="13" max="13" width="6.625" style="1" hidden="1" customWidth="1"/>
    <col min="14" max="15" width="6.625" style="1" customWidth="1"/>
    <col min="16" max="16" width="12.00390625" style="1" customWidth="1"/>
    <col min="17" max="19" width="6.625" style="1" customWidth="1"/>
    <col min="20" max="20" width="6.625" style="1" hidden="1" customWidth="1"/>
    <col min="21" max="21" width="6.625" style="1" customWidth="1"/>
    <col min="22" max="16384" width="9.00390625" style="1" customWidth="1"/>
  </cols>
  <sheetData>
    <row r="1" spans="1:21" ht="16.5" customHeight="1">
      <c r="A1" s="114" t="s">
        <v>93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</row>
    <row r="2" spans="1:21" ht="16.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</row>
    <row r="3" ht="18" thickBot="1">
      <c r="P3" s="2"/>
    </row>
    <row r="4" spans="1:21" ht="30" customHeight="1">
      <c r="A4" s="118" t="s">
        <v>24</v>
      </c>
      <c r="B4" s="119"/>
      <c r="C4" s="103"/>
      <c r="D4" s="103"/>
      <c r="E4" s="103"/>
      <c r="F4" s="103"/>
      <c r="G4" s="103"/>
      <c r="H4" s="103"/>
      <c r="I4" s="104"/>
      <c r="J4" s="105" t="s">
        <v>26</v>
      </c>
      <c r="K4" s="105"/>
      <c r="L4" s="105"/>
      <c r="M4" s="105"/>
      <c r="N4" s="105"/>
      <c r="O4" s="106"/>
      <c r="P4" s="144" t="s">
        <v>117</v>
      </c>
      <c r="Q4" s="144"/>
      <c r="R4" s="144"/>
      <c r="S4" s="144"/>
      <c r="T4" s="144"/>
      <c r="U4" s="145"/>
    </row>
    <row r="5" spans="1:21" ht="30" customHeight="1">
      <c r="A5" s="120" t="s">
        <v>25</v>
      </c>
      <c r="B5" s="121"/>
      <c r="C5" s="168"/>
      <c r="D5" s="168"/>
      <c r="E5" s="168"/>
      <c r="F5" s="168"/>
      <c r="G5" s="168"/>
      <c r="H5" s="168"/>
      <c r="I5" s="168"/>
      <c r="J5" s="152" t="s">
        <v>0</v>
      </c>
      <c r="K5" s="152"/>
      <c r="L5" s="152"/>
      <c r="M5" s="152"/>
      <c r="N5" s="152"/>
      <c r="O5" s="152"/>
      <c r="P5" s="168"/>
      <c r="Q5" s="168"/>
      <c r="R5" s="168"/>
      <c r="S5" s="168"/>
      <c r="T5" s="168"/>
      <c r="U5" s="170"/>
    </row>
    <row r="6" spans="1:24" ht="30" customHeight="1" thickBot="1">
      <c r="A6" s="153" t="s">
        <v>27</v>
      </c>
      <c r="B6" s="154"/>
      <c r="C6" s="169"/>
      <c r="D6" s="169"/>
      <c r="E6" s="169"/>
      <c r="F6" s="169"/>
      <c r="G6" s="169"/>
      <c r="H6" s="169"/>
      <c r="I6" s="169"/>
      <c r="J6" s="151" t="s">
        <v>95</v>
      </c>
      <c r="K6" s="151"/>
      <c r="L6" s="151"/>
      <c r="M6" s="151"/>
      <c r="N6" s="151"/>
      <c r="O6" s="151"/>
      <c r="P6" s="169"/>
      <c r="Q6" s="169"/>
      <c r="R6" s="169"/>
      <c r="S6" s="169"/>
      <c r="T6" s="169"/>
      <c r="U6" s="171"/>
      <c r="X6" s="126"/>
    </row>
    <row r="7" spans="1:21" ht="9.75" customHeight="1">
      <c r="A7" s="6"/>
      <c r="B7" s="6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9.75" customHeight="1">
      <c r="A8" s="5"/>
      <c r="B8" s="5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9.75" customHeight="1" thickBot="1">
      <c r="A9" s="5"/>
      <c r="B9" s="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30" customHeight="1" thickBot="1">
      <c r="A10" s="156"/>
      <c r="B10" s="155"/>
      <c r="C10" s="155"/>
      <c r="D10" s="155"/>
      <c r="E10" s="155"/>
      <c r="F10" s="155"/>
      <c r="G10" s="155"/>
      <c r="H10" s="155"/>
      <c r="I10" s="155"/>
      <c r="J10" s="3"/>
      <c r="K10" s="3"/>
      <c r="L10" s="115" t="s">
        <v>72</v>
      </c>
      <c r="M10" s="116"/>
      <c r="N10" s="116"/>
      <c r="O10" s="117"/>
      <c r="P10" s="135">
        <f>SUM(G17:G43)+SUM(N17:N43)+SUM(U17:U42)</f>
        <v>0</v>
      </c>
      <c r="Q10" s="136"/>
      <c r="R10" s="136"/>
      <c r="S10" s="136"/>
      <c r="T10" s="136"/>
      <c r="U10" s="137"/>
    </row>
    <row r="11" spans="1:21" ht="30" customHeight="1" thickBot="1">
      <c r="A11" s="140"/>
      <c r="B11" s="140"/>
      <c r="C11" s="140"/>
      <c r="D11" s="140"/>
      <c r="E11" s="140"/>
      <c r="F11" s="140"/>
      <c r="G11" s="140"/>
      <c r="H11" s="140"/>
      <c r="I11" s="140"/>
      <c r="J11" s="3"/>
      <c r="K11" s="3"/>
      <c r="L11" s="115" t="s">
        <v>74</v>
      </c>
      <c r="M11" s="116"/>
      <c r="N11" s="116"/>
      <c r="O11" s="117"/>
      <c r="P11" s="135">
        <f>(SUM(G16:G43)+SUM(N16:N43)+SUM(U16:U42))*0.08</f>
        <v>0</v>
      </c>
      <c r="Q11" s="136"/>
      <c r="R11" s="136"/>
      <c r="S11" s="136"/>
      <c r="T11" s="136"/>
      <c r="U11" s="137"/>
    </row>
    <row r="12" spans="1:21" ht="30" customHeight="1" thickBot="1">
      <c r="A12" s="140"/>
      <c r="B12" s="140"/>
      <c r="C12" s="140"/>
      <c r="D12" s="140"/>
      <c r="E12" s="140"/>
      <c r="F12" s="140"/>
      <c r="G12" s="140"/>
      <c r="H12" s="140"/>
      <c r="I12" s="140"/>
      <c r="J12" s="8"/>
      <c r="K12" s="8"/>
      <c r="L12" s="115" t="s">
        <v>73</v>
      </c>
      <c r="M12" s="116"/>
      <c r="N12" s="116"/>
      <c r="O12" s="117"/>
      <c r="P12" s="135">
        <f>P10+P11</f>
        <v>0</v>
      </c>
      <c r="Q12" s="136"/>
      <c r="R12" s="136"/>
      <c r="S12" s="136"/>
      <c r="T12" s="136"/>
      <c r="U12" s="137"/>
    </row>
    <row r="13" spans="9:21" ht="9.75" customHeight="1">
      <c r="I13" s="8"/>
      <c r="J13" s="8"/>
      <c r="K13" s="8"/>
      <c r="L13" s="8"/>
      <c r="M13" s="8"/>
      <c r="N13" s="8"/>
      <c r="O13" s="7"/>
      <c r="P13" s="7"/>
      <c r="Q13" s="7"/>
      <c r="R13" s="7"/>
      <c r="S13" s="7"/>
      <c r="T13" s="8"/>
      <c r="U13" s="8"/>
    </row>
    <row r="14" spans="1:9" ht="24.75" customHeight="1" thickBot="1">
      <c r="A14" s="33" t="s">
        <v>118</v>
      </c>
      <c r="B14" s="34"/>
      <c r="C14" s="34"/>
      <c r="D14" s="34"/>
      <c r="E14" s="34"/>
      <c r="F14" s="34"/>
      <c r="G14" s="34"/>
      <c r="H14" s="34"/>
      <c r="I14" s="34"/>
    </row>
    <row r="15" spans="1:21" ht="24.75" customHeight="1" thickBot="1">
      <c r="A15" s="111" t="s">
        <v>1</v>
      </c>
      <c r="B15" s="99"/>
      <c r="C15" s="4" t="s">
        <v>62</v>
      </c>
      <c r="D15" s="19" t="s">
        <v>63</v>
      </c>
      <c r="E15" s="19" t="s">
        <v>92</v>
      </c>
      <c r="F15" s="57" t="s">
        <v>91</v>
      </c>
      <c r="G15" s="19" t="s">
        <v>88</v>
      </c>
      <c r="H15" s="98" t="s">
        <v>1</v>
      </c>
      <c r="I15" s="99"/>
      <c r="J15" s="4" t="s">
        <v>62</v>
      </c>
      <c r="K15" s="19" t="s">
        <v>63</v>
      </c>
      <c r="L15" s="19" t="s">
        <v>92</v>
      </c>
      <c r="M15" s="57" t="s">
        <v>91</v>
      </c>
      <c r="N15" s="19" t="s">
        <v>61</v>
      </c>
      <c r="O15" s="98" t="s">
        <v>1</v>
      </c>
      <c r="P15" s="99"/>
      <c r="Q15" s="4" t="s">
        <v>62</v>
      </c>
      <c r="R15" s="19" t="s">
        <v>63</v>
      </c>
      <c r="S15" s="19" t="s">
        <v>92</v>
      </c>
      <c r="T15" s="57" t="s">
        <v>91</v>
      </c>
      <c r="U15" s="19" t="s">
        <v>61</v>
      </c>
    </row>
    <row r="16" spans="1:21" ht="24.75" customHeight="1">
      <c r="A16" s="112" t="s">
        <v>14</v>
      </c>
      <c r="B16" s="93"/>
      <c r="C16" s="26"/>
      <c r="D16" s="27"/>
      <c r="E16" s="27"/>
      <c r="F16" s="27"/>
      <c r="G16" s="58"/>
      <c r="H16" s="109" t="s">
        <v>15</v>
      </c>
      <c r="I16" s="110"/>
      <c r="J16" s="24"/>
      <c r="K16" s="36"/>
      <c r="L16" s="36"/>
      <c r="M16" s="25"/>
      <c r="N16" s="58"/>
      <c r="O16" s="109" t="s">
        <v>16</v>
      </c>
      <c r="P16" s="110"/>
      <c r="Q16" s="28"/>
      <c r="R16" s="39"/>
      <c r="S16" s="39"/>
      <c r="T16" s="27"/>
      <c r="U16" s="27"/>
    </row>
    <row r="17" spans="1:21" ht="24.75" customHeight="1">
      <c r="A17" s="107" t="s">
        <v>60</v>
      </c>
      <c r="B17" s="108"/>
      <c r="C17" s="12">
        <v>10000</v>
      </c>
      <c r="D17" s="49"/>
      <c r="E17" s="49"/>
      <c r="F17" s="47">
        <f>IF(E17=0,1,IF(E17=1,1.5,IF(E17=2,2,IF(E17=3,2.5,IF(E17=4,3,IF(E17=5,3.5,IF(E17=6,4)))))))</f>
        <v>1</v>
      </c>
      <c r="G17" s="129">
        <f>C17*D17*F17</f>
        <v>0</v>
      </c>
      <c r="H17" s="88" t="s">
        <v>41</v>
      </c>
      <c r="I17" s="89"/>
      <c r="J17" s="12">
        <v>1000</v>
      </c>
      <c r="K17" s="51"/>
      <c r="L17" s="51"/>
      <c r="M17" s="47">
        <f>IF(L17=0,1,IF(L17=1,1.5,IF(L17=2,2,IF(L17=3,2.5,IF(L17=4,3,IF(L17=5,3.5,IF(L17=6,4)))))))</f>
        <v>1</v>
      </c>
      <c r="N17" s="129">
        <f>J17*K17*M17</f>
        <v>0</v>
      </c>
      <c r="O17" s="73" t="s">
        <v>58</v>
      </c>
      <c r="P17" s="74"/>
      <c r="Q17" s="13">
        <v>5000</v>
      </c>
      <c r="R17" s="51"/>
      <c r="S17" s="51"/>
      <c r="T17" s="47">
        <f>IF(S17=0,1,IF(S17=1,1.5,IF(S17=2,2,IF(S17=3,2.5,IF(S17=4,3,IF(S17=5,3.5,IF(S17=6,4)))))))</f>
        <v>1</v>
      </c>
      <c r="U17" s="129">
        <f>Q17*R17*T17</f>
        <v>0</v>
      </c>
    </row>
    <row r="18" spans="1:21" ht="24.75" customHeight="1">
      <c r="A18" s="79" t="s">
        <v>28</v>
      </c>
      <c r="B18" s="74"/>
      <c r="C18" s="13">
        <v>6000</v>
      </c>
      <c r="D18" s="49"/>
      <c r="E18" s="49"/>
      <c r="F18" s="47">
        <f aca="true" t="shared" si="0" ref="F18:F43">IF(E18=0,1,IF(E18=1,1.5,IF(E18=2,2,IF(E18=3,2.5,IF(E18=4,3,IF(E18=5,3.5,IF(E18=6,4)))))))</f>
        <v>1</v>
      </c>
      <c r="G18" s="129">
        <f aca="true" t="shared" si="1" ref="G18:G43">C18*D18*F18</f>
        <v>0</v>
      </c>
      <c r="H18" s="88" t="s">
        <v>42</v>
      </c>
      <c r="I18" s="89"/>
      <c r="J18" s="13">
        <v>700</v>
      </c>
      <c r="K18" s="52"/>
      <c r="L18" s="52"/>
      <c r="M18" s="47">
        <f aca="true" t="shared" si="2" ref="M18:M42">IF(L18=0,1,IF(L18=1,1.5,IF(L18=2,2,IF(L18=3,2.5,IF(L18=4,3,IF(L18=5,3.5,IF(L18=6,4)))))))</f>
        <v>1</v>
      </c>
      <c r="N18" s="129">
        <f aca="true" t="shared" si="3" ref="N18:N26">J18*K18*M18</f>
        <v>0</v>
      </c>
      <c r="O18" s="73" t="s">
        <v>7</v>
      </c>
      <c r="P18" s="74"/>
      <c r="Q18" s="13">
        <v>3000</v>
      </c>
      <c r="R18" s="52"/>
      <c r="S18" s="52"/>
      <c r="T18" s="47">
        <f aca="true" t="shared" si="4" ref="T18:T42">IF(S18=0,1,IF(S18=1,1.5,IF(S18=2,2,IF(S18=3,2.5,IF(S18=4,3,IF(S18=5,3.5,IF(S18=6,4)))))))</f>
        <v>1</v>
      </c>
      <c r="U18" s="129">
        <f>Q18*R18*T18</f>
        <v>0</v>
      </c>
    </row>
    <row r="19" spans="1:21" ht="24.75" customHeight="1">
      <c r="A19" s="79" t="s">
        <v>2</v>
      </c>
      <c r="B19" s="74"/>
      <c r="C19" s="13">
        <v>500</v>
      </c>
      <c r="D19" s="50"/>
      <c r="E19" s="49"/>
      <c r="F19" s="47">
        <f t="shared" si="0"/>
        <v>1</v>
      </c>
      <c r="G19" s="129">
        <f t="shared" si="1"/>
        <v>0</v>
      </c>
      <c r="H19" s="73" t="s">
        <v>43</v>
      </c>
      <c r="I19" s="74"/>
      <c r="J19" s="13">
        <v>1000</v>
      </c>
      <c r="K19" s="52"/>
      <c r="L19" s="52"/>
      <c r="M19" s="47">
        <f t="shared" si="2"/>
        <v>1</v>
      </c>
      <c r="N19" s="129">
        <f t="shared" si="3"/>
        <v>0</v>
      </c>
      <c r="O19" s="73" t="s">
        <v>11</v>
      </c>
      <c r="P19" s="74"/>
      <c r="Q19" s="13">
        <v>3000</v>
      </c>
      <c r="R19" s="52"/>
      <c r="S19" s="52"/>
      <c r="T19" s="47">
        <f t="shared" si="4"/>
        <v>1</v>
      </c>
      <c r="U19" s="129">
        <f>Q19*R19*T19</f>
        <v>0</v>
      </c>
    </row>
    <row r="20" spans="1:21" ht="24.75" customHeight="1">
      <c r="A20" s="79" t="s">
        <v>29</v>
      </c>
      <c r="B20" s="74"/>
      <c r="C20" s="13">
        <v>2000</v>
      </c>
      <c r="D20" s="50"/>
      <c r="E20" s="49"/>
      <c r="F20" s="47">
        <f t="shared" si="0"/>
        <v>1</v>
      </c>
      <c r="G20" s="129">
        <f t="shared" si="1"/>
        <v>0</v>
      </c>
      <c r="H20" s="73" t="s">
        <v>44</v>
      </c>
      <c r="I20" s="74"/>
      <c r="J20" s="13">
        <v>2000</v>
      </c>
      <c r="K20" s="52"/>
      <c r="L20" s="52"/>
      <c r="M20" s="47">
        <f t="shared" si="2"/>
        <v>1</v>
      </c>
      <c r="N20" s="129">
        <f t="shared" si="3"/>
        <v>0</v>
      </c>
      <c r="O20" s="73" t="s">
        <v>12</v>
      </c>
      <c r="P20" s="74"/>
      <c r="Q20" s="13">
        <v>1000</v>
      </c>
      <c r="R20" s="52"/>
      <c r="S20" s="52"/>
      <c r="T20" s="47">
        <f t="shared" si="4"/>
        <v>1</v>
      </c>
      <c r="U20" s="129">
        <f>Q20*R20*T20</f>
        <v>0</v>
      </c>
    </row>
    <row r="21" spans="1:21" ht="24.75" customHeight="1">
      <c r="A21" s="79" t="s">
        <v>75</v>
      </c>
      <c r="B21" s="74"/>
      <c r="C21" s="13">
        <v>2000</v>
      </c>
      <c r="D21" s="50"/>
      <c r="E21" s="49"/>
      <c r="F21" s="47">
        <f t="shared" si="0"/>
        <v>1</v>
      </c>
      <c r="G21" s="129">
        <f t="shared" si="1"/>
        <v>0</v>
      </c>
      <c r="H21" s="73" t="s">
        <v>45</v>
      </c>
      <c r="I21" s="74"/>
      <c r="J21" s="13">
        <v>700</v>
      </c>
      <c r="K21" s="52"/>
      <c r="L21" s="52"/>
      <c r="M21" s="47">
        <f t="shared" si="2"/>
        <v>1</v>
      </c>
      <c r="N21" s="129">
        <f t="shared" si="3"/>
        <v>0</v>
      </c>
      <c r="O21" s="73" t="s">
        <v>59</v>
      </c>
      <c r="P21" s="74"/>
      <c r="Q21" s="13">
        <v>6000</v>
      </c>
      <c r="R21" s="52"/>
      <c r="S21" s="52"/>
      <c r="T21" s="47">
        <f t="shared" si="4"/>
        <v>1</v>
      </c>
      <c r="U21" s="129">
        <f>Q21*R21*T21</f>
        <v>0</v>
      </c>
    </row>
    <row r="22" spans="1:21" ht="24.75" customHeight="1">
      <c r="A22" s="79" t="s">
        <v>30</v>
      </c>
      <c r="B22" s="74"/>
      <c r="C22" s="13">
        <v>2000</v>
      </c>
      <c r="D22" s="50"/>
      <c r="E22" s="49"/>
      <c r="F22" s="47">
        <f t="shared" si="0"/>
        <v>1</v>
      </c>
      <c r="G22" s="129">
        <f t="shared" si="1"/>
        <v>0</v>
      </c>
      <c r="H22" s="73" t="s">
        <v>46</v>
      </c>
      <c r="I22" s="74"/>
      <c r="J22" s="13">
        <v>1000</v>
      </c>
      <c r="K22" s="52"/>
      <c r="L22" s="52"/>
      <c r="M22" s="47">
        <f t="shared" si="2"/>
        <v>1</v>
      </c>
      <c r="N22" s="129">
        <f t="shared" si="3"/>
        <v>0</v>
      </c>
      <c r="O22" s="73"/>
      <c r="P22" s="74"/>
      <c r="Q22" s="13"/>
      <c r="R22" s="37"/>
      <c r="S22" s="37"/>
      <c r="T22" s="47">
        <f t="shared" si="4"/>
        <v>1</v>
      </c>
      <c r="U22" s="132"/>
    </row>
    <row r="23" spans="1:21" ht="24.75" customHeight="1">
      <c r="A23" s="79" t="s">
        <v>64</v>
      </c>
      <c r="B23" s="74"/>
      <c r="C23" s="13">
        <v>1000</v>
      </c>
      <c r="D23" s="50"/>
      <c r="E23" s="49"/>
      <c r="F23" s="47">
        <f t="shared" si="0"/>
        <v>1</v>
      </c>
      <c r="G23" s="129">
        <f t="shared" si="1"/>
        <v>0</v>
      </c>
      <c r="H23" s="74" t="s">
        <v>47</v>
      </c>
      <c r="I23" s="102"/>
      <c r="J23" s="13">
        <v>500</v>
      </c>
      <c r="K23" s="52"/>
      <c r="L23" s="52"/>
      <c r="M23" s="47">
        <f t="shared" si="2"/>
        <v>1</v>
      </c>
      <c r="N23" s="129">
        <f t="shared" si="3"/>
        <v>0</v>
      </c>
      <c r="O23" s="86" t="s">
        <v>17</v>
      </c>
      <c r="P23" s="113"/>
      <c r="Q23" s="28"/>
      <c r="R23" s="38"/>
      <c r="S23" s="38"/>
      <c r="T23" s="47">
        <f t="shared" si="4"/>
        <v>1</v>
      </c>
      <c r="U23" s="133"/>
    </row>
    <row r="24" spans="1:21" ht="24.75" customHeight="1">
      <c r="A24" s="79" t="s">
        <v>65</v>
      </c>
      <c r="B24" s="74"/>
      <c r="C24" s="13">
        <v>1000</v>
      </c>
      <c r="D24" s="50"/>
      <c r="E24" s="49"/>
      <c r="F24" s="47">
        <f t="shared" si="0"/>
        <v>1</v>
      </c>
      <c r="G24" s="129">
        <f t="shared" si="1"/>
        <v>0</v>
      </c>
      <c r="H24" s="74" t="s">
        <v>10</v>
      </c>
      <c r="I24" s="102"/>
      <c r="J24" s="13">
        <v>1000</v>
      </c>
      <c r="K24" s="52"/>
      <c r="L24" s="52"/>
      <c r="M24" s="47">
        <f t="shared" si="2"/>
        <v>1</v>
      </c>
      <c r="N24" s="129">
        <f t="shared" si="3"/>
        <v>0</v>
      </c>
      <c r="O24" s="73" t="s">
        <v>13</v>
      </c>
      <c r="P24" s="74"/>
      <c r="Q24" s="13">
        <v>300</v>
      </c>
      <c r="R24" s="52"/>
      <c r="S24" s="52"/>
      <c r="T24" s="47">
        <f t="shared" si="4"/>
        <v>1</v>
      </c>
      <c r="U24" s="129">
        <f>Q24*R24*T24</f>
        <v>0</v>
      </c>
    </row>
    <row r="25" spans="1:21" ht="24.75" customHeight="1">
      <c r="A25" s="79" t="s">
        <v>66</v>
      </c>
      <c r="B25" s="74"/>
      <c r="C25" s="13">
        <v>1000</v>
      </c>
      <c r="D25" s="50"/>
      <c r="E25" s="49"/>
      <c r="F25" s="47">
        <f t="shared" si="0"/>
        <v>1</v>
      </c>
      <c r="G25" s="129">
        <f t="shared" si="1"/>
        <v>0</v>
      </c>
      <c r="H25" s="11" t="s">
        <v>48</v>
      </c>
      <c r="I25" s="10"/>
      <c r="J25" s="13">
        <v>3000</v>
      </c>
      <c r="K25" s="52"/>
      <c r="L25" s="52"/>
      <c r="M25" s="47">
        <f t="shared" si="2"/>
        <v>1</v>
      </c>
      <c r="N25" s="129">
        <f t="shared" si="3"/>
        <v>0</v>
      </c>
      <c r="O25" s="73" t="s">
        <v>70</v>
      </c>
      <c r="P25" s="74"/>
      <c r="Q25" s="15">
        <v>2000</v>
      </c>
      <c r="R25" s="55"/>
      <c r="S25" s="55"/>
      <c r="T25" s="47">
        <f t="shared" si="4"/>
        <v>1</v>
      </c>
      <c r="U25" s="129">
        <f>Q25*R25*T25</f>
        <v>0</v>
      </c>
    </row>
    <row r="26" spans="1:21" ht="24.75" customHeight="1">
      <c r="A26" s="79" t="s">
        <v>31</v>
      </c>
      <c r="B26" s="74"/>
      <c r="C26" s="13">
        <v>1000</v>
      </c>
      <c r="D26" s="50"/>
      <c r="E26" s="49"/>
      <c r="F26" s="47">
        <f t="shared" si="0"/>
        <v>1</v>
      </c>
      <c r="G26" s="129">
        <f t="shared" si="1"/>
        <v>0</v>
      </c>
      <c r="H26" s="73" t="s">
        <v>54</v>
      </c>
      <c r="I26" s="74"/>
      <c r="J26" s="13">
        <v>500</v>
      </c>
      <c r="K26" s="52"/>
      <c r="L26" s="52"/>
      <c r="M26" s="47">
        <f t="shared" si="2"/>
        <v>1</v>
      </c>
      <c r="N26" s="129">
        <f t="shared" si="3"/>
        <v>0</v>
      </c>
      <c r="O26" s="74" t="s">
        <v>55</v>
      </c>
      <c r="P26" s="102"/>
      <c r="Q26" s="15">
        <v>2000</v>
      </c>
      <c r="R26" s="55"/>
      <c r="S26" s="55"/>
      <c r="T26" s="47">
        <f t="shared" si="4"/>
        <v>1</v>
      </c>
      <c r="U26" s="129">
        <f>Q26*R26*T26</f>
        <v>0</v>
      </c>
    </row>
    <row r="27" spans="1:21" ht="24.75" customHeight="1">
      <c r="A27" s="79" t="s">
        <v>32</v>
      </c>
      <c r="B27" s="87"/>
      <c r="C27" s="13">
        <v>700</v>
      </c>
      <c r="D27" s="50"/>
      <c r="E27" s="49"/>
      <c r="F27" s="47">
        <f t="shared" si="0"/>
        <v>1</v>
      </c>
      <c r="G27" s="129">
        <f t="shared" si="1"/>
        <v>0</v>
      </c>
      <c r="H27" s="73"/>
      <c r="I27" s="74"/>
      <c r="J27" s="13"/>
      <c r="K27" s="52"/>
      <c r="L27" s="52"/>
      <c r="M27" s="47">
        <f t="shared" si="2"/>
        <v>1</v>
      </c>
      <c r="N27" s="129"/>
      <c r="O27" s="73" t="s">
        <v>71</v>
      </c>
      <c r="P27" s="74"/>
      <c r="Q27" s="16">
        <v>1000</v>
      </c>
      <c r="R27" s="56"/>
      <c r="S27" s="56"/>
      <c r="T27" s="47">
        <f t="shared" si="4"/>
        <v>1</v>
      </c>
      <c r="U27" s="129">
        <f>Q27*R27*T27</f>
        <v>0</v>
      </c>
    </row>
    <row r="28" spans="1:21" ht="24.75" customHeight="1">
      <c r="A28" s="79" t="s">
        <v>33</v>
      </c>
      <c r="B28" s="87"/>
      <c r="C28" s="13">
        <v>300</v>
      </c>
      <c r="D28" s="49"/>
      <c r="E28" s="49"/>
      <c r="F28" s="47">
        <f t="shared" si="0"/>
        <v>1</v>
      </c>
      <c r="G28" s="129">
        <f t="shared" si="1"/>
        <v>0</v>
      </c>
      <c r="H28" s="88"/>
      <c r="I28" s="89"/>
      <c r="J28" s="13"/>
      <c r="K28" s="52"/>
      <c r="L28" s="52"/>
      <c r="M28" s="47">
        <f t="shared" si="2"/>
        <v>1</v>
      </c>
      <c r="N28" s="129"/>
      <c r="O28" s="73"/>
      <c r="P28" s="74"/>
      <c r="Q28" s="15"/>
      <c r="R28" s="40"/>
      <c r="S28" s="40"/>
      <c r="T28" s="47">
        <f t="shared" si="4"/>
        <v>1</v>
      </c>
      <c r="U28" s="132"/>
    </row>
    <row r="29" spans="1:21" ht="24.75" customHeight="1">
      <c r="A29" s="79" t="s">
        <v>34</v>
      </c>
      <c r="B29" s="87"/>
      <c r="C29" s="13">
        <v>300</v>
      </c>
      <c r="D29" s="49"/>
      <c r="E29" s="49"/>
      <c r="F29" s="47">
        <f t="shared" si="0"/>
        <v>1</v>
      </c>
      <c r="G29" s="129">
        <f t="shared" si="1"/>
        <v>0</v>
      </c>
      <c r="H29" s="92" t="s">
        <v>19</v>
      </c>
      <c r="I29" s="93"/>
      <c r="J29" s="28"/>
      <c r="K29" s="38"/>
      <c r="L29" s="38"/>
      <c r="M29" s="47">
        <f t="shared" si="2"/>
        <v>1</v>
      </c>
      <c r="N29" s="131"/>
      <c r="O29" s="85" t="s">
        <v>18</v>
      </c>
      <c r="P29" s="86"/>
      <c r="Q29" s="30"/>
      <c r="R29" s="41"/>
      <c r="S29" s="41"/>
      <c r="T29" s="47">
        <f t="shared" si="4"/>
        <v>1</v>
      </c>
      <c r="U29" s="133"/>
    </row>
    <row r="30" spans="1:21" ht="24.75" customHeight="1">
      <c r="A30" s="79" t="s">
        <v>35</v>
      </c>
      <c r="B30" s="87"/>
      <c r="C30" s="13">
        <v>500</v>
      </c>
      <c r="D30" s="50"/>
      <c r="E30" s="49"/>
      <c r="F30" s="47">
        <f t="shared" si="0"/>
        <v>1</v>
      </c>
      <c r="G30" s="129">
        <f t="shared" si="1"/>
        <v>0</v>
      </c>
      <c r="H30" s="73" t="s">
        <v>49</v>
      </c>
      <c r="I30" s="74"/>
      <c r="J30" s="13">
        <v>2000</v>
      </c>
      <c r="K30" s="52"/>
      <c r="L30" s="52"/>
      <c r="M30" s="47">
        <f t="shared" si="2"/>
        <v>1</v>
      </c>
      <c r="N30" s="129">
        <f>J30*K30*M30</f>
        <v>0</v>
      </c>
      <c r="O30" s="11" t="s">
        <v>51</v>
      </c>
      <c r="P30" s="10"/>
      <c r="Q30" s="15">
        <v>3000</v>
      </c>
      <c r="R30" s="55"/>
      <c r="S30" s="55"/>
      <c r="T30" s="47">
        <f t="shared" si="4"/>
        <v>1</v>
      </c>
      <c r="U30" s="129">
        <f aca="true" t="shared" si="5" ref="U30:U37">Q30*R30*T30</f>
        <v>0</v>
      </c>
    </row>
    <row r="31" spans="1:21" ht="24.75" customHeight="1">
      <c r="A31" s="79" t="s">
        <v>36</v>
      </c>
      <c r="B31" s="74"/>
      <c r="C31" s="13">
        <v>700</v>
      </c>
      <c r="D31" s="50"/>
      <c r="E31" s="49"/>
      <c r="F31" s="47">
        <f t="shared" si="0"/>
        <v>1</v>
      </c>
      <c r="G31" s="129">
        <f t="shared" si="1"/>
        <v>0</v>
      </c>
      <c r="H31" s="73" t="s">
        <v>50</v>
      </c>
      <c r="I31" s="74"/>
      <c r="J31" s="13">
        <v>500</v>
      </c>
      <c r="K31" s="52"/>
      <c r="L31" s="52"/>
      <c r="M31" s="47">
        <f t="shared" si="2"/>
        <v>1</v>
      </c>
      <c r="N31" s="129">
        <f>J31*K31*M31</f>
        <v>0</v>
      </c>
      <c r="O31" s="11" t="s">
        <v>8</v>
      </c>
      <c r="P31" s="10"/>
      <c r="Q31" s="15">
        <v>5000</v>
      </c>
      <c r="R31" s="55"/>
      <c r="S31" s="55"/>
      <c r="T31" s="47">
        <f t="shared" si="4"/>
        <v>1</v>
      </c>
      <c r="U31" s="129">
        <f t="shared" si="5"/>
        <v>0</v>
      </c>
    </row>
    <row r="32" spans="1:21" ht="24.75" customHeight="1">
      <c r="A32" s="79" t="s">
        <v>68</v>
      </c>
      <c r="B32" s="74"/>
      <c r="C32" s="13">
        <v>300</v>
      </c>
      <c r="D32" s="50"/>
      <c r="E32" s="49"/>
      <c r="F32" s="47">
        <f t="shared" si="0"/>
        <v>1</v>
      </c>
      <c r="G32" s="129">
        <f t="shared" si="1"/>
        <v>0</v>
      </c>
      <c r="H32" s="73" t="s">
        <v>6</v>
      </c>
      <c r="I32" s="74"/>
      <c r="J32" s="13">
        <v>500</v>
      </c>
      <c r="K32" s="52"/>
      <c r="L32" s="52"/>
      <c r="M32" s="47">
        <f t="shared" si="2"/>
        <v>1</v>
      </c>
      <c r="N32" s="129">
        <f>J32*K32*M32</f>
        <v>0</v>
      </c>
      <c r="O32" s="90" t="s">
        <v>56</v>
      </c>
      <c r="P32" s="91"/>
      <c r="Q32" s="13">
        <v>8000</v>
      </c>
      <c r="R32" s="52"/>
      <c r="S32" s="52"/>
      <c r="T32" s="47">
        <f t="shared" si="4"/>
        <v>1</v>
      </c>
      <c r="U32" s="129">
        <f t="shared" si="5"/>
        <v>0</v>
      </c>
    </row>
    <row r="33" spans="1:21" ht="24.75" customHeight="1">
      <c r="A33" s="79" t="s">
        <v>69</v>
      </c>
      <c r="B33" s="74"/>
      <c r="C33" s="13">
        <v>300</v>
      </c>
      <c r="D33" s="50"/>
      <c r="E33" s="49"/>
      <c r="F33" s="47">
        <f t="shared" si="0"/>
        <v>1</v>
      </c>
      <c r="G33" s="129">
        <f t="shared" si="1"/>
        <v>0</v>
      </c>
      <c r="H33" s="73" t="s">
        <v>67</v>
      </c>
      <c r="I33" s="74"/>
      <c r="J33" s="13">
        <v>500</v>
      </c>
      <c r="K33" s="52"/>
      <c r="L33" s="52"/>
      <c r="M33" s="47">
        <f t="shared" si="2"/>
        <v>1</v>
      </c>
      <c r="N33" s="129">
        <f>J33*K33*M33</f>
        <v>0</v>
      </c>
      <c r="O33" s="90" t="s">
        <v>57</v>
      </c>
      <c r="P33" s="91"/>
      <c r="Q33" s="13">
        <v>300</v>
      </c>
      <c r="R33" s="52"/>
      <c r="S33" s="52"/>
      <c r="T33" s="47">
        <f t="shared" si="4"/>
        <v>1</v>
      </c>
      <c r="U33" s="129">
        <f t="shared" si="5"/>
        <v>0</v>
      </c>
    </row>
    <row r="34" spans="1:21" ht="24.75" customHeight="1">
      <c r="A34" s="79" t="s">
        <v>53</v>
      </c>
      <c r="B34" s="74"/>
      <c r="C34" s="13">
        <v>300</v>
      </c>
      <c r="D34" s="50"/>
      <c r="E34" s="49"/>
      <c r="F34" s="47">
        <f t="shared" si="0"/>
        <v>1</v>
      </c>
      <c r="G34" s="129">
        <f>C34*D34*F34</f>
        <v>0</v>
      </c>
      <c r="H34" s="77" t="s">
        <v>98</v>
      </c>
      <c r="I34" s="80"/>
      <c r="J34" s="37">
        <v>1000</v>
      </c>
      <c r="K34" s="52"/>
      <c r="L34" s="52"/>
      <c r="M34" s="47">
        <f t="shared" si="2"/>
        <v>1</v>
      </c>
      <c r="N34" s="129">
        <f aca="true" t="shared" si="6" ref="N34:N42">J34*K34*M34</f>
        <v>0</v>
      </c>
      <c r="O34" s="66" t="s">
        <v>9</v>
      </c>
      <c r="P34" s="22"/>
      <c r="Q34" s="13">
        <v>500</v>
      </c>
      <c r="R34" s="52"/>
      <c r="S34" s="52"/>
      <c r="T34" s="47">
        <f t="shared" si="4"/>
        <v>1</v>
      </c>
      <c r="U34" s="129">
        <f t="shared" si="5"/>
        <v>0</v>
      </c>
    </row>
    <row r="35" spans="1:21" ht="24.75" customHeight="1">
      <c r="A35" s="79" t="s">
        <v>97</v>
      </c>
      <c r="B35" s="74"/>
      <c r="C35" s="13">
        <v>2000</v>
      </c>
      <c r="D35" s="50"/>
      <c r="E35" s="49"/>
      <c r="F35" s="47">
        <f t="shared" si="0"/>
        <v>1</v>
      </c>
      <c r="G35" s="129">
        <f>C35*D35*F35</f>
        <v>0</v>
      </c>
      <c r="H35" s="81" t="s">
        <v>99</v>
      </c>
      <c r="I35" s="82"/>
      <c r="J35" s="68">
        <v>1500</v>
      </c>
      <c r="K35" s="51"/>
      <c r="L35" s="51"/>
      <c r="M35" s="47">
        <f t="shared" si="2"/>
        <v>1</v>
      </c>
      <c r="N35" s="129">
        <f t="shared" si="6"/>
        <v>0</v>
      </c>
      <c r="O35" s="66" t="s">
        <v>20</v>
      </c>
      <c r="P35" s="22"/>
      <c r="Q35" s="13">
        <v>1000</v>
      </c>
      <c r="R35" s="52"/>
      <c r="S35" s="52"/>
      <c r="T35" s="47">
        <f t="shared" si="4"/>
        <v>1</v>
      </c>
      <c r="U35" s="129">
        <f t="shared" si="5"/>
        <v>0</v>
      </c>
    </row>
    <row r="36" spans="1:21" ht="24.75" customHeight="1">
      <c r="A36" s="79" t="s">
        <v>107</v>
      </c>
      <c r="B36" s="74"/>
      <c r="C36" s="13">
        <v>300</v>
      </c>
      <c r="D36" s="50"/>
      <c r="E36" s="49"/>
      <c r="F36" s="47">
        <f t="shared" si="0"/>
        <v>1</v>
      </c>
      <c r="G36" s="129">
        <f>C36*D36*F36</f>
        <v>0</v>
      </c>
      <c r="H36" s="77" t="s">
        <v>100</v>
      </c>
      <c r="I36" s="80"/>
      <c r="J36" s="68">
        <v>500</v>
      </c>
      <c r="K36" s="51"/>
      <c r="L36" s="51"/>
      <c r="M36" s="47">
        <f t="shared" si="2"/>
        <v>1</v>
      </c>
      <c r="N36" s="129">
        <f t="shared" si="6"/>
        <v>0</v>
      </c>
      <c r="O36" s="90" t="s">
        <v>52</v>
      </c>
      <c r="P36" s="91"/>
      <c r="Q36" s="13">
        <v>2000</v>
      </c>
      <c r="R36" s="52"/>
      <c r="S36" s="52"/>
      <c r="T36" s="47">
        <f t="shared" si="4"/>
        <v>1</v>
      </c>
      <c r="U36" s="129">
        <f t="shared" si="5"/>
        <v>0</v>
      </c>
    </row>
    <row r="37" spans="1:21" ht="24.75" customHeight="1">
      <c r="A37" s="95" t="s">
        <v>37</v>
      </c>
      <c r="B37" s="86"/>
      <c r="C37" s="28"/>
      <c r="D37" s="29"/>
      <c r="E37" s="27"/>
      <c r="F37" s="47">
        <f t="shared" si="0"/>
        <v>1</v>
      </c>
      <c r="G37" s="130">
        <f t="shared" si="1"/>
        <v>0</v>
      </c>
      <c r="H37" s="77" t="s">
        <v>101</v>
      </c>
      <c r="I37" s="80"/>
      <c r="J37" s="68">
        <v>1000</v>
      </c>
      <c r="K37" s="51"/>
      <c r="L37" s="51"/>
      <c r="M37" s="47">
        <f t="shared" si="2"/>
        <v>1</v>
      </c>
      <c r="N37" s="129">
        <f t="shared" si="6"/>
        <v>0</v>
      </c>
      <c r="O37" s="96" t="s">
        <v>96</v>
      </c>
      <c r="P37" s="91"/>
      <c r="Q37" s="13">
        <v>2000</v>
      </c>
      <c r="R37" s="37"/>
      <c r="S37" s="37"/>
      <c r="T37" s="47">
        <f t="shared" si="4"/>
        <v>1</v>
      </c>
      <c r="U37" s="129">
        <f t="shared" si="5"/>
        <v>0</v>
      </c>
    </row>
    <row r="38" spans="1:21" ht="24.75" customHeight="1">
      <c r="A38" s="96" t="s">
        <v>38</v>
      </c>
      <c r="B38" s="91"/>
      <c r="C38" s="13">
        <v>2000</v>
      </c>
      <c r="D38" s="50"/>
      <c r="E38" s="49"/>
      <c r="F38" s="47">
        <f t="shared" si="0"/>
        <v>1</v>
      </c>
      <c r="G38" s="129">
        <f t="shared" si="1"/>
        <v>0</v>
      </c>
      <c r="H38" s="77" t="s">
        <v>102</v>
      </c>
      <c r="I38" s="80"/>
      <c r="J38" s="68">
        <v>1000</v>
      </c>
      <c r="K38" s="51"/>
      <c r="L38" s="51"/>
      <c r="M38" s="47">
        <f t="shared" si="2"/>
        <v>1</v>
      </c>
      <c r="N38" s="129">
        <f t="shared" si="6"/>
        <v>0</v>
      </c>
      <c r="O38" s="90"/>
      <c r="P38" s="91"/>
      <c r="Q38" s="13"/>
      <c r="R38" s="52"/>
      <c r="S38" s="52"/>
      <c r="T38" s="47">
        <f t="shared" si="4"/>
        <v>1</v>
      </c>
      <c r="U38" s="129"/>
    </row>
    <row r="39" spans="1:21" ht="24.75" customHeight="1">
      <c r="A39" s="96" t="s">
        <v>3</v>
      </c>
      <c r="B39" s="91"/>
      <c r="C39" s="13">
        <v>1000</v>
      </c>
      <c r="D39" s="50"/>
      <c r="E39" s="49"/>
      <c r="F39" s="47">
        <f t="shared" si="0"/>
        <v>1</v>
      </c>
      <c r="G39" s="129">
        <f t="shared" si="1"/>
        <v>0</v>
      </c>
      <c r="H39" s="77" t="s">
        <v>103</v>
      </c>
      <c r="I39" s="78"/>
      <c r="J39" s="68">
        <v>500</v>
      </c>
      <c r="K39" s="51"/>
      <c r="L39" s="51"/>
      <c r="M39" s="47">
        <f t="shared" si="2"/>
        <v>1</v>
      </c>
      <c r="N39" s="129">
        <f t="shared" si="6"/>
        <v>0</v>
      </c>
      <c r="O39" s="83"/>
      <c r="P39" s="84"/>
      <c r="Q39" s="13"/>
      <c r="R39" s="37"/>
      <c r="S39" s="37"/>
      <c r="T39" s="47">
        <f t="shared" si="4"/>
        <v>1</v>
      </c>
      <c r="U39" s="129"/>
    </row>
    <row r="40" spans="1:21" ht="24.75" customHeight="1">
      <c r="A40" s="21" t="s">
        <v>39</v>
      </c>
      <c r="B40" s="22"/>
      <c r="C40" s="13">
        <v>300</v>
      </c>
      <c r="D40" s="50"/>
      <c r="E40" s="49"/>
      <c r="F40" s="47">
        <f t="shared" si="0"/>
        <v>1</v>
      </c>
      <c r="G40" s="129">
        <f t="shared" si="1"/>
        <v>0</v>
      </c>
      <c r="H40" s="77" t="s">
        <v>104</v>
      </c>
      <c r="I40" s="78"/>
      <c r="J40" s="68">
        <v>3000</v>
      </c>
      <c r="K40" s="51"/>
      <c r="L40" s="51"/>
      <c r="M40" s="47">
        <f t="shared" si="2"/>
        <v>1</v>
      </c>
      <c r="N40" s="129">
        <f t="shared" si="6"/>
        <v>0</v>
      </c>
      <c r="O40" s="75" t="s">
        <v>23</v>
      </c>
      <c r="P40" s="76"/>
      <c r="Q40" s="28"/>
      <c r="R40" s="38"/>
      <c r="S40" s="38"/>
      <c r="T40" s="47">
        <f t="shared" si="4"/>
        <v>1</v>
      </c>
      <c r="U40" s="133"/>
    </row>
    <row r="41" spans="1:21" ht="24.75" customHeight="1">
      <c r="A41" s="21" t="s">
        <v>40</v>
      </c>
      <c r="B41" s="22"/>
      <c r="C41" s="13">
        <v>300</v>
      </c>
      <c r="D41" s="50"/>
      <c r="E41" s="49"/>
      <c r="F41" s="47">
        <f t="shared" si="0"/>
        <v>1</v>
      </c>
      <c r="G41" s="129">
        <f t="shared" si="1"/>
        <v>0</v>
      </c>
      <c r="H41" s="77" t="s">
        <v>105</v>
      </c>
      <c r="I41" s="80"/>
      <c r="J41" s="69">
        <v>1000</v>
      </c>
      <c r="K41" s="70"/>
      <c r="L41" s="70"/>
      <c r="M41" s="47">
        <f t="shared" si="2"/>
        <v>1</v>
      </c>
      <c r="N41" s="129">
        <f t="shared" si="6"/>
        <v>0</v>
      </c>
      <c r="O41" s="11" t="s">
        <v>21</v>
      </c>
      <c r="P41" s="10"/>
      <c r="Q41" s="13">
        <v>0</v>
      </c>
      <c r="R41" s="52"/>
      <c r="S41" s="52"/>
      <c r="T41" s="47">
        <f t="shared" si="4"/>
        <v>1</v>
      </c>
      <c r="U41" s="129">
        <f>Q41*R41*T41</f>
        <v>0</v>
      </c>
    </row>
    <row r="42" spans="1:21" ht="24.75" customHeight="1">
      <c r="A42" s="96" t="s">
        <v>4</v>
      </c>
      <c r="B42" s="91"/>
      <c r="C42" s="13">
        <v>300</v>
      </c>
      <c r="D42" s="50"/>
      <c r="E42" s="49"/>
      <c r="F42" s="47">
        <f t="shared" si="0"/>
        <v>1</v>
      </c>
      <c r="G42" s="129">
        <f t="shared" si="1"/>
        <v>0</v>
      </c>
      <c r="H42" s="124" t="s">
        <v>106</v>
      </c>
      <c r="I42" s="125"/>
      <c r="J42" s="71">
        <v>1000</v>
      </c>
      <c r="K42" s="53"/>
      <c r="L42" s="53"/>
      <c r="M42" s="47">
        <f t="shared" si="2"/>
        <v>1</v>
      </c>
      <c r="N42" s="129">
        <f t="shared" si="6"/>
        <v>0</v>
      </c>
      <c r="O42" s="90" t="s">
        <v>22</v>
      </c>
      <c r="P42" s="91"/>
      <c r="Q42" s="13">
        <v>0</v>
      </c>
      <c r="R42" s="51"/>
      <c r="S42" s="51"/>
      <c r="T42" s="47">
        <f t="shared" si="4"/>
        <v>1</v>
      </c>
      <c r="U42" s="129">
        <f>Q42*R42*T42</f>
        <v>0</v>
      </c>
    </row>
    <row r="43" spans="1:21" ht="24.75" customHeight="1" thickBot="1">
      <c r="A43" s="150" t="s">
        <v>5</v>
      </c>
      <c r="B43" s="147"/>
      <c r="C43" s="14">
        <v>300</v>
      </c>
      <c r="D43" s="148"/>
      <c r="E43" s="148"/>
      <c r="F43" s="48">
        <f t="shared" si="0"/>
        <v>1</v>
      </c>
      <c r="G43" s="134">
        <f t="shared" si="1"/>
        <v>0</v>
      </c>
      <c r="H43" s="149"/>
      <c r="I43" s="97"/>
      <c r="J43" s="14"/>
      <c r="K43" s="54"/>
      <c r="L43" s="54"/>
      <c r="M43" s="48"/>
      <c r="N43" s="134"/>
      <c r="O43" s="100"/>
      <c r="P43" s="101"/>
      <c r="Q43" s="17"/>
      <c r="R43" s="42"/>
      <c r="S43" s="42"/>
      <c r="T43" s="20"/>
      <c r="U43" s="134"/>
    </row>
    <row r="44" spans="1:21" ht="18.75" customHeight="1">
      <c r="A44" s="43"/>
      <c r="B44" s="43"/>
      <c r="C44" s="44"/>
      <c r="D44" s="44"/>
      <c r="E44" s="44"/>
      <c r="F44" s="44"/>
      <c r="G44" s="44"/>
      <c r="H44" s="43"/>
      <c r="I44" s="43"/>
      <c r="J44" s="44"/>
      <c r="K44" s="44"/>
      <c r="L44" s="44"/>
      <c r="M44" s="44"/>
      <c r="N44" s="44"/>
      <c r="O44" s="45"/>
      <c r="P44" s="45"/>
      <c r="Q44" s="46"/>
      <c r="R44" s="46"/>
      <c r="S44" s="46"/>
      <c r="T44" s="44"/>
      <c r="U44" s="44"/>
    </row>
    <row r="45" spans="1:21" ht="18.75" customHeight="1" thickBot="1">
      <c r="A45" s="138" t="s">
        <v>112</v>
      </c>
      <c r="B45" s="43"/>
      <c r="C45" s="44"/>
      <c r="D45" s="44"/>
      <c r="E45" s="44"/>
      <c r="F45" s="44"/>
      <c r="G45" s="44"/>
      <c r="H45" s="43"/>
      <c r="I45" s="43"/>
      <c r="J45" s="44"/>
      <c r="K45" s="44"/>
      <c r="L45" s="44"/>
      <c r="M45" s="44"/>
      <c r="N45" s="44"/>
      <c r="O45" s="45"/>
      <c r="P45" s="45"/>
      <c r="Q45" s="46"/>
      <c r="R45" s="46"/>
      <c r="S45" s="46"/>
      <c r="T45" s="44"/>
      <c r="U45" s="44"/>
    </row>
    <row r="46" spans="1:21" ht="24.75" customHeight="1" thickBot="1">
      <c r="A46" s="142" t="s">
        <v>113</v>
      </c>
      <c r="B46" s="142"/>
      <c r="C46" s="142"/>
      <c r="D46" s="142"/>
      <c r="E46" s="142"/>
      <c r="F46" s="143"/>
      <c r="G46" s="142" t="s">
        <v>115</v>
      </c>
      <c r="H46" s="142"/>
      <c r="I46" s="143" t="s">
        <v>63</v>
      </c>
      <c r="J46" s="142" t="s">
        <v>116</v>
      </c>
      <c r="K46" s="142"/>
      <c r="L46" s="142" t="s">
        <v>114</v>
      </c>
      <c r="M46" s="142"/>
      <c r="N46" s="142"/>
      <c r="P46" s="157" t="s">
        <v>122</v>
      </c>
      <c r="Q46" s="158"/>
      <c r="R46" s="158"/>
      <c r="S46" s="158"/>
      <c r="T46" s="158"/>
      <c r="U46" s="159"/>
    </row>
    <row r="47" spans="1:21" ht="24.75" customHeight="1" thickBot="1">
      <c r="A47" s="142"/>
      <c r="B47" s="142"/>
      <c r="C47" s="142"/>
      <c r="D47" s="142"/>
      <c r="E47" s="142"/>
      <c r="F47" s="143"/>
      <c r="G47" s="142"/>
      <c r="H47" s="142"/>
      <c r="I47" s="143"/>
      <c r="J47" s="142"/>
      <c r="K47" s="142"/>
      <c r="L47" s="142"/>
      <c r="M47" s="142"/>
      <c r="N47" s="142"/>
      <c r="P47" s="165"/>
      <c r="Q47" s="146"/>
      <c r="R47" s="146"/>
      <c r="S47" s="146"/>
      <c r="T47" s="146"/>
      <c r="U47" s="166"/>
    </row>
    <row r="48" spans="1:21" ht="24.75" customHeight="1" thickBot="1">
      <c r="A48" s="142"/>
      <c r="B48" s="142"/>
      <c r="C48" s="142"/>
      <c r="D48" s="142"/>
      <c r="E48" s="142"/>
      <c r="F48" s="143"/>
      <c r="G48" s="142"/>
      <c r="H48" s="142"/>
      <c r="I48" s="143"/>
      <c r="J48" s="142"/>
      <c r="K48" s="142"/>
      <c r="L48" s="142"/>
      <c r="M48" s="142"/>
      <c r="N48" s="142"/>
      <c r="P48" s="160"/>
      <c r="Q48" s="139"/>
      <c r="R48" s="139"/>
      <c r="S48" s="139"/>
      <c r="T48" s="139"/>
      <c r="U48" s="161"/>
    </row>
    <row r="49" spans="1:21" ht="24.75" customHeight="1" thickBot="1">
      <c r="A49" s="142"/>
      <c r="B49" s="142"/>
      <c r="C49" s="142"/>
      <c r="D49" s="142"/>
      <c r="E49" s="142"/>
      <c r="F49" s="143"/>
      <c r="G49" s="142"/>
      <c r="H49" s="142"/>
      <c r="I49" s="143"/>
      <c r="J49" s="142"/>
      <c r="K49" s="142"/>
      <c r="L49" s="142"/>
      <c r="M49" s="142"/>
      <c r="N49" s="142"/>
      <c r="P49" s="160"/>
      <c r="Q49" s="139"/>
      <c r="R49" s="139"/>
      <c r="S49" s="139"/>
      <c r="T49" s="139"/>
      <c r="U49" s="161"/>
    </row>
    <row r="50" spans="1:21" ht="24.75" customHeight="1" thickBot="1">
      <c r="A50" s="142"/>
      <c r="B50" s="142"/>
      <c r="C50" s="142"/>
      <c r="D50" s="142"/>
      <c r="E50" s="142"/>
      <c r="F50" s="143"/>
      <c r="G50" s="142"/>
      <c r="H50" s="142"/>
      <c r="I50" s="143"/>
      <c r="J50" s="142"/>
      <c r="K50" s="142"/>
      <c r="L50" s="142"/>
      <c r="M50" s="142"/>
      <c r="N50" s="142"/>
      <c r="P50" s="162"/>
      <c r="Q50" s="163"/>
      <c r="R50" s="163"/>
      <c r="S50" s="163"/>
      <c r="T50" s="163"/>
      <c r="U50" s="164"/>
    </row>
    <row r="51" spans="1:21" ht="24.75" customHeight="1" thickBot="1">
      <c r="A51" s="142"/>
      <c r="B51" s="142"/>
      <c r="C51" s="142"/>
      <c r="D51" s="142"/>
      <c r="E51" s="142"/>
      <c r="F51" s="143"/>
      <c r="G51" s="142"/>
      <c r="H51" s="142"/>
      <c r="I51" s="143"/>
      <c r="J51" s="142"/>
      <c r="K51" s="142"/>
      <c r="L51" s="142"/>
      <c r="M51" s="142"/>
      <c r="N51" s="142"/>
      <c r="P51" s="167"/>
      <c r="Q51" s="167"/>
      <c r="R51" s="167"/>
      <c r="S51" s="167"/>
      <c r="T51" s="167"/>
      <c r="U51" s="167"/>
    </row>
    <row r="52" spans="1:21" ht="24.75" customHeight="1" thickBot="1">
      <c r="A52" s="142"/>
      <c r="B52" s="142"/>
      <c r="C52" s="142"/>
      <c r="D52" s="142"/>
      <c r="E52" s="142"/>
      <c r="F52" s="143"/>
      <c r="G52" s="142"/>
      <c r="H52" s="142"/>
      <c r="I52" s="143"/>
      <c r="J52" s="142"/>
      <c r="K52" s="142"/>
      <c r="L52" s="142"/>
      <c r="M52" s="142"/>
      <c r="N52" s="142"/>
      <c r="P52" s="141"/>
      <c r="Q52" s="141"/>
      <c r="R52" s="141"/>
      <c r="S52" s="141"/>
      <c r="T52" s="141"/>
      <c r="U52" s="141"/>
    </row>
    <row r="53" spans="1:21" ht="24.75" customHeight="1" thickBot="1">
      <c r="A53" s="142"/>
      <c r="B53" s="142"/>
      <c r="C53" s="142"/>
      <c r="D53" s="142"/>
      <c r="E53" s="142"/>
      <c r="F53" s="143"/>
      <c r="G53" s="142"/>
      <c r="H53" s="142"/>
      <c r="I53" s="143"/>
      <c r="J53" s="142"/>
      <c r="K53" s="142"/>
      <c r="L53" s="142"/>
      <c r="M53" s="142"/>
      <c r="N53" s="142"/>
      <c r="P53" s="141"/>
      <c r="Q53" s="141"/>
      <c r="R53" s="141"/>
      <c r="S53" s="141"/>
      <c r="T53" s="141"/>
      <c r="U53" s="141"/>
    </row>
    <row r="54" ht="18.75" customHeight="1"/>
    <row r="55" spans="1:21" ht="24.75" customHeight="1" thickBot="1">
      <c r="A55" s="43" t="s">
        <v>89</v>
      </c>
      <c r="B55" s="43"/>
      <c r="C55" s="44"/>
      <c r="D55" s="44"/>
      <c r="E55" s="44"/>
      <c r="F55" s="44"/>
      <c r="G55" s="44"/>
      <c r="H55" s="43"/>
      <c r="I55" s="43"/>
      <c r="O55" s="72"/>
      <c r="P55" s="72" t="s">
        <v>108</v>
      </c>
      <c r="Q55" s="67"/>
      <c r="R55" s="67"/>
      <c r="S55" s="67"/>
      <c r="T55" s="67"/>
      <c r="U55" s="67"/>
    </row>
    <row r="56" spans="1:20" ht="18" customHeight="1">
      <c r="A56" s="59" t="s">
        <v>87</v>
      </c>
      <c r="B56" s="60" t="s">
        <v>77</v>
      </c>
      <c r="C56" s="60" t="s">
        <v>78</v>
      </c>
      <c r="D56" s="60" t="s">
        <v>79</v>
      </c>
      <c r="E56" s="60" t="s">
        <v>80</v>
      </c>
      <c r="F56" s="60" t="s">
        <v>81</v>
      </c>
      <c r="G56" s="127" t="s">
        <v>81</v>
      </c>
      <c r="H56" s="61" t="s">
        <v>82</v>
      </c>
      <c r="N56" s="18"/>
      <c r="O56" s="67"/>
      <c r="P56" s="31" t="s">
        <v>109</v>
      </c>
      <c r="Q56" s="67"/>
      <c r="R56" s="67"/>
      <c r="S56" s="67"/>
      <c r="T56" s="67"/>
    </row>
    <row r="57" spans="1:19" ht="15" thickBot="1">
      <c r="A57" s="62" t="s">
        <v>76</v>
      </c>
      <c r="B57" s="63" t="s">
        <v>83</v>
      </c>
      <c r="C57" s="63" t="s">
        <v>84</v>
      </c>
      <c r="D57" s="64" t="s">
        <v>123</v>
      </c>
      <c r="E57" s="64" t="s">
        <v>85</v>
      </c>
      <c r="F57" s="64" t="s">
        <v>86</v>
      </c>
      <c r="G57" s="128" t="s">
        <v>86</v>
      </c>
      <c r="H57" s="14" t="s">
        <v>111</v>
      </c>
      <c r="O57" s="32"/>
      <c r="P57" s="32" t="s">
        <v>120</v>
      </c>
      <c r="Q57" s="32"/>
      <c r="R57" s="32"/>
      <c r="S57" s="32"/>
    </row>
    <row r="58" spans="1:19" s="9" customFormat="1" ht="14.25">
      <c r="A58" s="43"/>
      <c r="B58" s="43"/>
      <c r="C58" s="44"/>
      <c r="D58" s="44"/>
      <c r="E58" s="44"/>
      <c r="F58" s="44"/>
      <c r="G58" s="44"/>
      <c r="H58" s="43"/>
      <c r="I58" s="43"/>
      <c r="O58" s="18"/>
      <c r="P58" s="31" t="s">
        <v>119</v>
      </c>
      <c r="Q58" s="31"/>
      <c r="R58" s="31"/>
      <c r="S58" s="31"/>
    </row>
    <row r="59" spans="1:19" ht="14.25">
      <c r="A59" s="65" t="s">
        <v>90</v>
      </c>
      <c r="B59" s="43"/>
      <c r="C59" s="44"/>
      <c r="D59" s="44"/>
      <c r="E59" s="44"/>
      <c r="F59" s="44"/>
      <c r="G59" s="44"/>
      <c r="H59" s="43"/>
      <c r="I59" s="43"/>
      <c r="O59" s="18"/>
      <c r="P59" s="31" t="s">
        <v>110</v>
      </c>
      <c r="Q59" s="31"/>
      <c r="R59" s="31"/>
      <c r="S59" s="31"/>
    </row>
    <row r="60" spans="1:19" ht="14.25">
      <c r="A60" s="122" t="s">
        <v>94</v>
      </c>
      <c r="B60" s="122"/>
      <c r="C60" s="122"/>
      <c r="H60" s="123"/>
      <c r="I60" s="123"/>
      <c r="P60" s="31" t="s">
        <v>121</v>
      </c>
      <c r="Q60" s="31"/>
      <c r="R60" s="31"/>
      <c r="S60" s="31"/>
    </row>
    <row r="61" spans="1:19" ht="10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 ht="18" customHeight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35"/>
      <c r="S62" s="35"/>
    </row>
    <row r="63" spans="1:19" ht="16.5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35"/>
      <c r="S63" s="35"/>
    </row>
  </sheetData>
  <sheetProtection/>
  <mergeCells count="135">
    <mergeCell ref="A52:E52"/>
    <mergeCell ref="G52:H52"/>
    <mergeCell ref="J52:K52"/>
    <mergeCell ref="L52:N52"/>
    <mergeCell ref="A53:E53"/>
    <mergeCell ref="G53:H53"/>
    <mergeCell ref="J53:K53"/>
    <mergeCell ref="L53:N53"/>
    <mergeCell ref="A50:E50"/>
    <mergeCell ref="G50:H50"/>
    <mergeCell ref="J50:K50"/>
    <mergeCell ref="L50:N50"/>
    <mergeCell ref="A51:E51"/>
    <mergeCell ref="G51:H51"/>
    <mergeCell ref="J51:K51"/>
    <mergeCell ref="L51:N51"/>
    <mergeCell ref="A48:E48"/>
    <mergeCell ref="G48:H48"/>
    <mergeCell ref="J48:K48"/>
    <mergeCell ref="L48:N48"/>
    <mergeCell ref="A49:E49"/>
    <mergeCell ref="G49:H49"/>
    <mergeCell ref="J49:K49"/>
    <mergeCell ref="L49:N49"/>
    <mergeCell ref="J46:K46"/>
    <mergeCell ref="L46:N46"/>
    <mergeCell ref="A47:E47"/>
    <mergeCell ref="G47:H47"/>
    <mergeCell ref="J47:K47"/>
    <mergeCell ref="L47:N47"/>
    <mergeCell ref="A46:E46"/>
    <mergeCell ref="G46:H46"/>
    <mergeCell ref="P46:U46"/>
    <mergeCell ref="P47:U50"/>
    <mergeCell ref="A60:C60"/>
    <mergeCell ref="H60:I60"/>
    <mergeCell ref="O33:P33"/>
    <mergeCell ref="O36:P36"/>
    <mergeCell ref="O37:P37"/>
    <mergeCell ref="O16:P16"/>
    <mergeCell ref="O42:P42"/>
    <mergeCell ref="H43:I43"/>
    <mergeCell ref="O43:P43"/>
    <mergeCell ref="H42:I42"/>
    <mergeCell ref="A1:U2"/>
    <mergeCell ref="L10:O10"/>
    <mergeCell ref="L11:O11"/>
    <mergeCell ref="L12:O12"/>
    <mergeCell ref="P10:U10"/>
    <mergeCell ref="O20:P20"/>
    <mergeCell ref="O18:P18"/>
    <mergeCell ref="O17:P17"/>
    <mergeCell ref="A4:B4"/>
    <mergeCell ref="A5:B5"/>
    <mergeCell ref="H41:I41"/>
    <mergeCell ref="O19:P19"/>
    <mergeCell ref="H37:I37"/>
    <mergeCell ref="O23:P23"/>
    <mergeCell ref="H38:I38"/>
    <mergeCell ref="O22:P22"/>
    <mergeCell ref="H27:I27"/>
    <mergeCell ref="H24:I24"/>
    <mergeCell ref="H26:I26"/>
    <mergeCell ref="H20:I20"/>
    <mergeCell ref="P4:U4"/>
    <mergeCell ref="P6:U6"/>
    <mergeCell ref="A27:B27"/>
    <mergeCell ref="O25:P25"/>
    <mergeCell ref="H23:I23"/>
    <mergeCell ref="H18:I18"/>
    <mergeCell ref="P11:U11"/>
    <mergeCell ref="C6:I6"/>
    <mergeCell ref="A15:B15"/>
    <mergeCell ref="A16:B16"/>
    <mergeCell ref="C4:I4"/>
    <mergeCell ref="J4:O4"/>
    <mergeCell ref="A25:B25"/>
    <mergeCell ref="A19:B19"/>
    <mergeCell ref="A17:B17"/>
    <mergeCell ref="H17:I17"/>
    <mergeCell ref="H19:I19"/>
    <mergeCell ref="O15:P15"/>
    <mergeCell ref="O21:P21"/>
    <mergeCell ref="H16:I16"/>
    <mergeCell ref="A6:B6"/>
    <mergeCell ref="J5:O5"/>
    <mergeCell ref="C5:I5"/>
    <mergeCell ref="P5:U5"/>
    <mergeCell ref="J6:O6"/>
    <mergeCell ref="P12:U12"/>
    <mergeCell ref="H15:I15"/>
    <mergeCell ref="H32:I32"/>
    <mergeCell ref="A26:B26"/>
    <mergeCell ref="O26:P26"/>
    <mergeCell ref="A18:B18"/>
    <mergeCell ref="A21:B21"/>
    <mergeCell ref="A22:B22"/>
    <mergeCell ref="A20:B20"/>
    <mergeCell ref="H21:I21"/>
    <mergeCell ref="A63:Q63"/>
    <mergeCell ref="A62:Q62"/>
    <mergeCell ref="A37:B37"/>
    <mergeCell ref="A38:B38"/>
    <mergeCell ref="A39:B39"/>
    <mergeCell ref="H39:I39"/>
    <mergeCell ref="A42:B42"/>
    <mergeCell ref="O38:P38"/>
    <mergeCell ref="O32:P32"/>
    <mergeCell ref="A32:B32"/>
    <mergeCell ref="A29:B29"/>
    <mergeCell ref="A23:B23"/>
    <mergeCell ref="H29:I29"/>
    <mergeCell ref="O28:P28"/>
    <mergeCell ref="A31:B31"/>
    <mergeCell ref="A30:B30"/>
    <mergeCell ref="H30:I30"/>
    <mergeCell ref="H22:I22"/>
    <mergeCell ref="A24:B24"/>
    <mergeCell ref="O39:P39"/>
    <mergeCell ref="O24:P24"/>
    <mergeCell ref="O27:P27"/>
    <mergeCell ref="O29:P29"/>
    <mergeCell ref="H31:I31"/>
    <mergeCell ref="A34:B34"/>
    <mergeCell ref="A28:B28"/>
    <mergeCell ref="H28:I28"/>
    <mergeCell ref="H33:I33"/>
    <mergeCell ref="O40:P40"/>
    <mergeCell ref="H40:I40"/>
    <mergeCell ref="A35:B35"/>
    <mergeCell ref="H34:I34"/>
    <mergeCell ref="H35:I35"/>
    <mergeCell ref="A33:B33"/>
    <mergeCell ref="H36:I36"/>
    <mergeCell ref="A36:B36"/>
  </mergeCells>
  <printOptions horizontalCentered="1" verticalCentered="1"/>
  <pageMargins left="0.59" right="0.59" top="0.7900000000000001" bottom="0.59" header="0.51" footer="0.51"/>
  <pageSetup fitToHeight="1" fitToWidth="1" horizontalDpi="600" verticalDpi="600" orientation="portrait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</dc:creator>
  <cp:keywords/>
  <dc:description/>
  <cp:lastModifiedBy>佐藤 光</cp:lastModifiedBy>
  <cp:lastPrinted>2016-12-22T04:18:07Z</cp:lastPrinted>
  <dcterms:created xsi:type="dcterms:W3CDTF">2006-08-15T02:35:16Z</dcterms:created>
  <dcterms:modified xsi:type="dcterms:W3CDTF">2016-12-22T04:21:42Z</dcterms:modified>
  <cp:category/>
  <cp:version/>
  <cp:contentType/>
  <cp:contentStatus/>
</cp:coreProperties>
</file>